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P:\_AKCE_2022\042_KC_DVUR_KRALOVE_Mysicka\-=PRACOVNI=-\D2.10-Areálové rozvody\"/>
    </mc:Choice>
  </mc:AlternateContent>
  <xr:revisionPtr revIDLastSave="0" documentId="13_ncr:1_{35D694B8-602F-4F67-B5CA-14FBB9C4AE35}" xr6:coauthVersionLast="47" xr6:coauthVersionMax="47" xr10:uidLastSave="{00000000-0000-0000-0000-000000000000}"/>
  <bookViews>
    <workbookView xWindow="735" yWindow="735" windowWidth="21600" windowHeight="11295" tabRatio="991" xr2:uid="{00000000-000D-0000-FFFF-FFFF00000000}"/>
  </bookViews>
  <sheets>
    <sheet name="VÝKAZ VÝMĚR " sheetId="2" r:id="rId1"/>
  </sheets>
  <definedNames>
    <definedName name="_xlnm.Print_Titles" localSheetId="0">'VÝKAZ VÝMĚR '!$1:$6</definedName>
    <definedName name="_xlnm.Print_Area" localSheetId="0">'VÝKAZ VÝMĚR '!$A$1:$H$98</definedName>
    <definedName name="Print_Titles_0" localSheetId="0">'VÝKAZ VÝMĚR '!$1:$6</definedName>
    <definedName name="Print_Titles_0_0" localSheetId="0">'VÝKAZ VÝMĚR '!$1:$6</definedName>
    <definedName name="Print_Titles_0_0_0" localSheetId="0">'VÝKAZ VÝMĚR '!$1:$6</definedName>
    <definedName name="Print_Titles_0_0_0_0" localSheetId="0">'VÝKAZ VÝMĚR '!$1:$6</definedName>
    <definedName name="Print_Titles_0_0_0_0_0" localSheetId="0">'VÝKAZ VÝMĚR '!$1:$6</definedName>
    <definedName name="Print_Titles_0_0_0_0_0_0" localSheetId="0">'VÝKAZ VÝMĚR '!$1:$6</definedName>
    <definedName name="Print_Titles_0_0_0_0_0_0_0" localSheetId="0">'VÝKAZ VÝMĚR 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5" i="2" l="1"/>
  <c r="H15" i="2"/>
  <c r="H62" i="2" l="1"/>
  <c r="H60" i="2"/>
  <c r="H58" i="2"/>
  <c r="H56" i="2"/>
  <c r="H54" i="2"/>
  <c r="H50" i="2"/>
  <c r="H39" i="2"/>
  <c r="H95" i="2"/>
  <c r="H94" i="2"/>
  <c r="H93" i="2"/>
  <c r="H92" i="2"/>
  <c r="H91" i="2"/>
  <c r="H90" i="2"/>
  <c r="H89" i="2"/>
  <c r="H84" i="2"/>
  <c r="H73" i="2"/>
  <c r="H72" i="2"/>
  <c r="H71" i="2"/>
  <c r="H70" i="2"/>
  <c r="H69" i="2"/>
  <c r="H68" i="2"/>
  <c r="H67" i="2"/>
  <c r="H66" i="2"/>
  <c r="H48" i="2"/>
  <c r="H45" i="2"/>
  <c r="H41" i="2"/>
  <c r="H40" i="2"/>
  <c r="H25" i="2"/>
  <c r="H32" i="2"/>
  <c r="H31" i="2"/>
  <c r="H30" i="2"/>
  <c r="H29" i="2"/>
  <c r="H28" i="2"/>
  <c r="H27" i="2"/>
  <c r="H26" i="2"/>
  <c r="H20" i="2"/>
  <c r="H16" i="2"/>
  <c r="H14" i="2"/>
  <c r="H97" i="2" l="1"/>
  <c r="A82" i="2"/>
  <c r="A13" i="2" l="1"/>
  <c r="A18" i="2" l="1"/>
  <c r="A20" i="2" s="1"/>
</calcChain>
</file>

<file path=xl/sharedStrings.xml><?xml version="1.0" encoding="utf-8"?>
<sst xmlns="http://schemas.openxmlformats.org/spreadsheetml/2006/main" count="113" uniqueCount="66">
  <si>
    <t>Projekt:</t>
  </si>
  <si>
    <t>1.0</t>
  </si>
  <si>
    <t>set</t>
  </si>
  <si>
    <t>2.0</t>
  </si>
  <si>
    <t>SPOLEČNÉ POLOŽKY</t>
  </si>
  <si>
    <t>m</t>
  </si>
  <si>
    <t>3</t>
  </si>
  <si>
    <t>Splašková kanalizace</t>
  </si>
  <si>
    <t>Vodovod</t>
  </si>
  <si>
    <t>Dešťová kanalizace</t>
  </si>
  <si>
    <t>Potrubí pitné  studené vody</t>
  </si>
  <si>
    <t>ks</t>
  </si>
  <si>
    <t>Vodovod a kanalizace</t>
  </si>
  <si>
    <t>Položka</t>
  </si>
  <si>
    <t>Kód</t>
  </si>
  <si>
    <t>Popis</t>
  </si>
  <si>
    <t>Jednotka</t>
  </si>
  <si>
    <t xml:space="preserve">Množství projekt </t>
  </si>
  <si>
    <t>Množství dle dodavatele</t>
  </si>
  <si>
    <t>Cena jednotková</t>
  </si>
  <si>
    <t>Celkem</t>
  </si>
  <si>
    <t>revizní otvory k armaturám</t>
  </si>
  <si>
    <t>dokumentace pro provedení stavby a dílenská dokumentace</t>
  </si>
  <si>
    <t xml:space="preserve"> Stavební manažer a stavební dozor</t>
  </si>
  <si>
    <t>Testování, vyvažování a zprovoznění</t>
  </si>
  <si>
    <t xml:space="preserve"> Dokumentace skutečného provedení</t>
  </si>
  <si>
    <t>Zaškolení údržby</t>
  </si>
  <si>
    <t>Vrtání prostupů 0-300mm</t>
  </si>
  <si>
    <t>2</t>
  </si>
  <si>
    <t>Poznámky:
- Výkaz výměr byl zpracovaný k dokumentaci ve stupni pro provedení stavby
- Informace na tomto dokumentu mohou být použity jenom v souvislosti s tímto projektem a nemohou být svévolně pozměňovány, doplňovány nebo odstraňovány. 
- Dodavatel je povinen provést kontrolu věcné správnosti dokumentace v návaznosti na skutečný stav, kontrolu souladu s platnými ČSN a v případě nesouladu či pochybností upozornit projektanta.
- Dodavatel musí číst kompletní dokumentaci s ohledem na všechny detaily a musí zahrnout do nabídky všechny potřebné součásti systému tak, aby dosáhl plné funkce systému dle záměru projektanta.                                                                                                                                                 - Tato dokumentace musí být čtena a koordinována dohromady s požárně bezpečnostním řešením stavby a aplikovanými výkresy architektury, ZTI, elektrických a sprinklerových dokumentací.                                                                                                                                                                          - Dodavatel mechanických profesí koordinuje s dodavatelem elektrickým profesí napájení do všech zařízení dle potřeby.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Veškerý materiál a barevnost použitý pro realizaci bude podléhat schvalovacímu procesu investora.</t>
  </si>
  <si>
    <t>RŠ</t>
  </si>
  <si>
    <t>vel.600</t>
  </si>
  <si>
    <t>REV: 0</t>
  </si>
  <si>
    <t>Potrubí z neměkčeného PVC KG-SN4,včetně tvarovek a montáže,výkopů a zásypů</t>
  </si>
  <si>
    <t>Potrubí z neměkčeného PVC KG SN4,včetně tvarovek a montáže,výkopů a zásypů</t>
  </si>
  <si>
    <t>Plastové kruhové revizní šachty,skládající se z plastového šachtového dna,vlnité šachtové roury a poklopu;včetně výkopů,montáže a zásypu.Šachtová dna jsou s výkyvnými hrdly.Tvary šachtových den podle podélnýho profilů,poklopy pachotěsné,pochozí</t>
  </si>
  <si>
    <t>DN40</t>
  </si>
  <si>
    <t>Zemní práce:</t>
  </si>
  <si>
    <t xml:space="preserve">Výkopy od stávajícího terénu </t>
  </si>
  <si>
    <t>m3</t>
  </si>
  <si>
    <t>Pažení výkopu, včetně přapažování - zřízení</t>
  </si>
  <si>
    <t>m2</t>
  </si>
  <si>
    <t>Pažení výkopu, včetně přapažování - odstranění</t>
  </si>
  <si>
    <t>Zásyp výkopu zeminou k upravenému terénu viz.vzor. řez</t>
  </si>
  <si>
    <t>Obsyp písčitou (prohozenou) zeminou</t>
  </si>
  <si>
    <t>Podkladní štěrk fr.8/16, třídy E</t>
  </si>
  <si>
    <t>Odvoz přebytečného výkopku</t>
  </si>
  <si>
    <t>Uvedení výkopu do původního stavu</t>
  </si>
  <si>
    <t>Materiál+práce</t>
  </si>
  <si>
    <t>vel.1000</t>
  </si>
  <si>
    <t>betonová revizní šachta ,litinový poklop</t>
  </si>
  <si>
    <t>vírový ventil ocelový , pro 0,68 l/s</t>
  </si>
  <si>
    <t>ponorné nerezové čerpadlo pro řízený odtok , pro 1,42 l/s</t>
  </si>
  <si>
    <t>ponorné nerezové čerpadlo pro řízený odtok , pro 1,1 l/s</t>
  </si>
  <si>
    <t xml:space="preserve">čerpadlo pro závlahu </t>
  </si>
  <si>
    <t>KC DVŮR KRÁLOVÉ - Areálové rozvody</t>
  </si>
  <si>
    <t xml:space="preserve"> Tlaková kanalizace (na výtlak znádrží) PE HD (SDR11, PE80, SF1,25), svařováno</t>
  </si>
  <si>
    <t>15</t>
  </si>
  <si>
    <t>10</t>
  </si>
  <si>
    <t xml:space="preserve"> Potrubí pro rozvod vody PE100 SDR11</t>
  </si>
  <si>
    <t>110x10</t>
  </si>
  <si>
    <t>Betonová retenční nádrž s využitelným objemem 11m3,poklop 600x600 uzamykatelný s odvětráním</t>
  </si>
  <si>
    <t>Betonová retenční nádrž s využitelným objemem 23m3,poklop 600x600 uzamykatelný s odvětráním</t>
  </si>
  <si>
    <t>Betonová retenční nádrž s využitelným objemem 36m3,poklop 600x600 uzamykatelný s odvětráním</t>
  </si>
  <si>
    <t>90x5,1</t>
  </si>
  <si>
    <t>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</si>
</sst>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\-??\ [$Kč-405]_-;_-@_-"/>
  </numFmts>
  <fonts count="12" x14ac:knownFonts="1">
    <font>
      <sz val="11"/>
      <color rgb="FF000000"/>
      <name val="Calibri"/>
      <family val="2"/>
      <charset val="238"/>
    </font>
    <font>
      <sz val="8"/>
      <color rgb="FF000000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sz val="6"/>
      <name val="Arial Narrow"/>
      <family val="2"/>
      <charset val="238"/>
    </font>
    <font>
      <sz val="11"/>
      <name val="Calibri"/>
      <family val="2"/>
      <charset val="238"/>
    </font>
    <font>
      <sz val="11"/>
      <color theme="0"/>
      <name val="Calibri"/>
      <family val="2"/>
      <charset val="238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C3D69B"/>
        <bgColor rgb="FFFFCC9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rgb="FFFFCC9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rgb="FFFFCC99"/>
      </patternFill>
    </fill>
    <fill>
      <patternFill patternType="solid">
        <fgColor theme="4" tint="0.39997558519241921"/>
        <bgColor rgb="FFFFCC9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5" xfId="0" applyFont="1" applyBorder="1" applyAlignment="1">
      <alignment vertical="center"/>
    </xf>
    <xf numFmtId="3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>
      <alignment vertical="center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 applyProtection="1">
      <alignment vertical="center"/>
      <protection locked="0"/>
    </xf>
    <xf numFmtId="164" fontId="1" fillId="2" borderId="6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 applyProtection="1">
      <alignment horizontal="center" vertical="center"/>
      <protection locked="0"/>
    </xf>
    <xf numFmtId="164" fontId="1" fillId="0" borderId="6" xfId="0" applyNumberFormat="1" applyFont="1" applyBorder="1" applyAlignment="1" applyProtection="1">
      <alignment vertical="center"/>
      <protection locked="0"/>
    </xf>
    <xf numFmtId="164" fontId="1" fillId="0" borderId="6" xfId="0" applyNumberFormat="1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164" fontId="4" fillId="0" borderId="5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0" xfId="0" applyFont="1"/>
    <xf numFmtId="2" fontId="1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vertical="top"/>
    </xf>
    <xf numFmtId="0" fontId="9" fillId="3" borderId="6" xfId="0" applyFont="1" applyFill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0" fontId="10" fillId="4" borderId="6" xfId="0" applyFont="1" applyFill="1" applyBorder="1" applyAlignment="1">
      <alignment vertical="center" wrapText="1"/>
    </xf>
    <xf numFmtId="49" fontId="1" fillId="6" borderId="6" xfId="0" applyNumberFormat="1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vertical="center" wrapText="1"/>
    </xf>
    <xf numFmtId="3" fontId="1" fillId="6" borderId="6" xfId="0" applyNumberFormat="1" applyFont="1" applyFill="1" applyBorder="1" applyAlignment="1">
      <alignment horizontal="center" vertical="center"/>
    </xf>
    <xf numFmtId="3" fontId="1" fillId="6" borderId="6" xfId="0" applyNumberFormat="1" applyFont="1" applyFill="1" applyBorder="1" applyAlignment="1" applyProtection="1">
      <alignment horizontal="center" vertical="center"/>
      <protection locked="0"/>
    </xf>
    <xf numFmtId="164" fontId="1" fillId="6" borderId="6" xfId="0" applyNumberFormat="1" applyFont="1" applyFill="1" applyBorder="1" applyAlignment="1" applyProtection="1">
      <alignment vertical="center"/>
      <protection locked="0"/>
    </xf>
    <xf numFmtId="164" fontId="1" fillId="6" borderId="6" xfId="0" applyNumberFormat="1" applyFont="1" applyFill="1" applyBorder="1" applyAlignment="1">
      <alignment vertical="center"/>
    </xf>
    <xf numFmtId="0" fontId="10" fillId="8" borderId="6" xfId="0" applyFont="1" applyFill="1" applyBorder="1" applyAlignment="1">
      <alignment vertical="center" wrapText="1"/>
    </xf>
    <xf numFmtId="0" fontId="2" fillId="8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vertical="center" wrapText="1"/>
    </xf>
    <xf numFmtId="49" fontId="1" fillId="9" borderId="6" xfId="0" applyNumberFormat="1" applyFont="1" applyFill="1" applyBorder="1" applyAlignment="1">
      <alignment horizontal="center" vertical="center"/>
    </xf>
    <xf numFmtId="0" fontId="1" fillId="9" borderId="6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vertical="center" wrapText="1"/>
    </xf>
    <xf numFmtId="3" fontId="1" fillId="9" borderId="6" xfId="0" applyNumberFormat="1" applyFont="1" applyFill="1" applyBorder="1" applyAlignment="1">
      <alignment horizontal="center" vertical="center"/>
    </xf>
    <xf numFmtId="3" fontId="1" fillId="9" borderId="6" xfId="0" applyNumberFormat="1" applyFont="1" applyFill="1" applyBorder="1" applyAlignment="1" applyProtection="1">
      <alignment horizontal="center" vertical="center"/>
      <protection locked="0"/>
    </xf>
    <xf numFmtId="49" fontId="1" fillId="10" borderId="6" xfId="0" applyNumberFormat="1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vertical="center" wrapText="1"/>
    </xf>
    <xf numFmtId="3" fontId="1" fillId="10" borderId="6" xfId="0" applyNumberFormat="1" applyFont="1" applyFill="1" applyBorder="1" applyAlignment="1">
      <alignment horizontal="center" vertical="center"/>
    </xf>
    <xf numFmtId="164" fontId="1" fillId="10" borderId="6" xfId="0" applyNumberFormat="1" applyFont="1" applyFill="1" applyBorder="1" applyAlignment="1" applyProtection="1">
      <alignment vertical="center"/>
      <protection locked="0"/>
    </xf>
    <xf numFmtId="164" fontId="1" fillId="10" borderId="6" xfId="0" applyNumberFormat="1" applyFont="1" applyFill="1" applyBorder="1" applyAlignment="1">
      <alignment vertical="center"/>
    </xf>
    <xf numFmtId="0" fontId="9" fillId="7" borderId="6" xfId="0" applyFont="1" applyFill="1" applyBorder="1" applyAlignment="1">
      <alignment vertical="center" wrapText="1"/>
    </xf>
    <xf numFmtId="0" fontId="2" fillId="5" borderId="6" xfId="0" applyFont="1" applyFill="1" applyBorder="1" applyAlignment="1">
      <alignment vertical="center" wrapText="1"/>
    </xf>
    <xf numFmtId="164" fontId="1" fillId="0" borderId="6" xfId="0" applyNumberFormat="1" applyFont="1" applyBorder="1" applyAlignment="1" applyProtection="1">
      <alignment horizontal="right" vertical="center"/>
      <protection locked="0"/>
    </xf>
    <xf numFmtId="0" fontId="11" fillId="11" borderId="6" xfId="0" applyFont="1" applyFill="1" applyBorder="1" applyAlignment="1">
      <alignment vertical="center" wrapText="1"/>
    </xf>
    <xf numFmtId="0" fontId="5" fillId="0" borderId="15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2" fontId="5" fillId="0" borderId="16" xfId="0" applyNumberFormat="1" applyFont="1" applyBorder="1" applyAlignment="1">
      <alignment horizontal="right"/>
    </xf>
    <xf numFmtId="0" fontId="11" fillId="12" borderId="6" xfId="0" applyFont="1" applyFill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2" fillId="5" borderId="13" xfId="0" applyFont="1" applyFill="1" applyBorder="1" applyAlignment="1" applyProtection="1">
      <alignment vertical="top" wrapText="1"/>
      <protection locked="0"/>
    </xf>
    <xf numFmtId="0" fontId="2" fillId="0" borderId="13" xfId="0" applyFont="1" applyBorder="1" applyAlignment="1" applyProtection="1">
      <alignment vertical="top" wrapText="1"/>
      <protection locked="0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9"/>
  <sheetViews>
    <sheetView tabSelected="1" zoomScaleNormal="100" zoomScaleSheetLayoutView="100" workbookViewId="0">
      <selection activeCell="E15" sqref="E15"/>
    </sheetView>
  </sheetViews>
  <sheetFormatPr defaultRowHeight="15" x14ac:dyDescent="0.25"/>
  <cols>
    <col min="1" max="1" width="6.85546875" style="1"/>
    <col min="2" max="2" width="10" style="1"/>
    <col min="3" max="3" width="52.85546875" style="41"/>
    <col min="4" max="4" width="9" style="1"/>
    <col min="5" max="5" width="9.85546875" style="1" customWidth="1"/>
    <col min="6" max="6" width="16.140625" style="1" customWidth="1"/>
    <col min="7" max="8" width="11.5703125" bestFit="1" customWidth="1"/>
    <col min="9" max="9" width="7.140625" customWidth="1"/>
    <col min="10" max="213" width="7.85546875"/>
    <col min="214" max="215" width="6.85546875"/>
    <col min="216" max="216" width="55.42578125"/>
    <col min="217" max="217" width="17.85546875"/>
    <col min="218" max="218" width="9"/>
    <col min="219" max="219" width="7.28515625"/>
    <col min="220" max="220" width="10.42578125"/>
    <col min="221" max="221" width="10.140625"/>
    <col min="222" max="222" width="9.42578125"/>
    <col min="223" max="223" width="10.28515625"/>
    <col min="224" max="224" width="10.140625"/>
    <col min="225" max="469" width="7.85546875"/>
    <col min="470" max="471" width="6.85546875"/>
    <col min="472" max="472" width="55.42578125"/>
    <col min="473" max="473" width="17.85546875"/>
    <col min="474" max="474" width="9"/>
    <col min="475" max="475" width="7.28515625"/>
    <col min="476" max="476" width="10.42578125"/>
    <col min="477" max="477" width="10.140625"/>
    <col min="478" max="478" width="9.42578125"/>
    <col min="479" max="479" width="10.28515625"/>
    <col min="480" max="480" width="10.140625"/>
    <col min="481" max="725" width="7.85546875"/>
    <col min="726" max="727" width="6.85546875"/>
    <col min="728" max="728" width="55.42578125"/>
    <col min="729" max="729" width="17.85546875"/>
    <col min="730" max="730" width="9"/>
    <col min="731" max="731" width="7.28515625"/>
    <col min="732" max="732" width="10.42578125"/>
    <col min="733" max="733" width="10.140625"/>
    <col min="734" max="734" width="9.42578125"/>
    <col min="735" max="735" width="10.28515625"/>
    <col min="736" max="736" width="10.140625"/>
    <col min="737" max="981" width="7.85546875"/>
    <col min="982" max="983" width="6.85546875"/>
    <col min="984" max="984" width="55.42578125"/>
    <col min="985" max="985" width="17.85546875"/>
    <col min="986" max="986" width="9"/>
    <col min="987" max="987" width="7.28515625"/>
    <col min="988" max="988" width="10.42578125"/>
    <col min="989" max="989" width="10.140625"/>
    <col min="990" max="990" width="9.42578125"/>
    <col min="991" max="991" width="10.28515625"/>
    <col min="992" max="992" width="10.140625"/>
    <col min="993" max="1020" width="7.85546875"/>
  </cols>
  <sheetData>
    <row r="1" spans="1:8" s="4" customFormat="1" ht="13.5" thickBot="1" x14ac:dyDescent="0.3">
      <c r="A1" s="2" t="s">
        <v>0</v>
      </c>
      <c r="B1" s="3" t="s">
        <v>55</v>
      </c>
      <c r="C1" s="12"/>
      <c r="D1" s="3" t="s">
        <v>32</v>
      </c>
      <c r="E1" s="5"/>
      <c r="F1" s="2"/>
      <c r="G1" s="6">
        <v>44893</v>
      </c>
    </row>
    <row r="2" spans="1:8" s="12" customFormat="1" ht="15" customHeight="1" thickBot="1" x14ac:dyDescent="0.3">
      <c r="A2" s="7"/>
      <c r="B2" s="8"/>
      <c r="C2" s="89" t="s">
        <v>12</v>
      </c>
      <c r="D2" s="8"/>
      <c r="E2" s="9"/>
      <c r="F2" s="9"/>
      <c r="G2" s="10"/>
      <c r="H2" s="11"/>
    </row>
    <row r="3" spans="1:8" ht="15" customHeight="1" thickBot="1" x14ac:dyDescent="0.3">
      <c r="A3" s="13"/>
      <c r="B3" s="14"/>
      <c r="C3" s="89"/>
      <c r="D3" s="14"/>
      <c r="E3" s="15"/>
      <c r="F3" s="15"/>
      <c r="G3" s="16"/>
      <c r="H3" s="17"/>
    </row>
    <row r="4" spans="1:8" ht="7.5" customHeight="1" x14ac:dyDescent="0.25">
      <c r="A4" s="13"/>
      <c r="B4" s="14"/>
      <c r="C4" s="89"/>
      <c r="D4" s="14"/>
      <c r="E4" s="18"/>
      <c r="F4" s="18"/>
      <c r="G4" s="19"/>
      <c r="H4" s="42"/>
    </row>
    <row r="5" spans="1:8" ht="15" customHeight="1" thickBot="1" x14ac:dyDescent="0.3">
      <c r="A5" s="91" t="s">
        <v>13</v>
      </c>
      <c r="B5" s="92" t="s">
        <v>14</v>
      </c>
      <c r="C5" s="93" t="s">
        <v>15</v>
      </c>
      <c r="D5" s="94" t="s">
        <v>16</v>
      </c>
      <c r="E5" s="95" t="s">
        <v>17</v>
      </c>
      <c r="F5" s="95" t="s">
        <v>18</v>
      </c>
      <c r="G5" s="51" t="s">
        <v>19</v>
      </c>
      <c r="H5" s="43"/>
    </row>
    <row r="6" spans="1:8" ht="26.25" customHeight="1" thickBot="1" x14ac:dyDescent="0.3">
      <c r="A6" s="91"/>
      <c r="B6" s="92"/>
      <c r="C6" s="93"/>
      <c r="D6" s="94"/>
      <c r="E6" s="96"/>
      <c r="F6" s="96"/>
      <c r="G6" s="20" t="s">
        <v>48</v>
      </c>
      <c r="H6" s="21" t="s">
        <v>20</v>
      </c>
    </row>
    <row r="7" spans="1:8" s="47" customFormat="1" ht="115.5" customHeight="1" x14ac:dyDescent="0.25">
      <c r="A7" s="90" t="s">
        <v>29</v>
      </c>
      <c r="B7" s="90"/>
      <c r="C7" s="90"/>
      <c r="D7" s="90"/>
      <c r="E7" s="90"/>
      <c r="F7" s="90"/>
      <c r="G7" s="90"/>
      <c r="H7" s="90"/>
    </row>
    <row r="8" spans="1:8" s="4" customFormat="1" ht="12.75" x14ac:dyDescent="0.25">
      <c r="A8" s="22"/>
      <c r="B8" s="2"/>
      <c r="C8" s="37"/>
      <c r="D8" s="2"/>
      <c r="E8" s="5"/>
      <c r="F8" s="23"/>
      <c r="G8" s="24"/>
      <c r="H8" s="25"/>
    </row>
    <row r="9" spans="1:8" s="4" customFormat="1" ht="12.75" x14ac:dyDescent="0.25">
      <c r="A9" s="57" t="s">
        <v>1</v>
      </c>
      <c r="B9" s="58"/>
      <c r="C9" s="59" t="s">
        <v>7</v>
      </c>
      <c r="D9" s="58"/>
      <c r="E9" s="60"/>
      <c r="F9" s="61"/>
      <c r="G9" s="62"/>
      <c r="H9" s="63"/>
    </row>
    <row r="10" spans="1:8" s="4" customFormat="1" ht="12.75" x14ac:dyDescent="0.25">
      <c r="A10" s="31"/>
      <c r="B10" s="31"/>
      <c r="C10" s="31"/>
      <c r="D10" s="31"/>
      <c r="E10" s="31"/>
      <c r="F10" s="31"/>
      <c r="G10" s="31"/>
      <c r="H10" s="31"/>
    </row>
    <row r="11" spans="1:8" s="4" customFormat="1" ht="12.75" x14ac:dyDescent="0.25">
      <c r="A11" s="31"/>
      <c r="B11" s="31"/>
      <c r="C11" s="48"/>
      <c r="D11" s="31"/>
      <c r="E11" s="31"/>
      <c r="F11" s="31"/>
      <c r="G11" s="31"/>
      <c r="H11" s="31"/>
    </row>
    <row r="12" spans="1:8" s="4" customFormat="1" ht="20.25" customHeight="1" x14ac:dyDescent="0.25">
      <c r="A12" s="45"/>
      <c r="B12" s="31"/>
      <c r="C12" s="55"/>
      <c r="D12" s="52"/>
      <c r="E12" s="31"/>
      <c r="F12" s="34"/>
      <c r="G12" s="34"/>
      <c r="H12" s="31"/>
    </row>
    <row r="13" spans="1:8" s="4" customFormat="1" ht="30" customHeight="1" x14ac:dyDescent="0.25">
      <c r="A13" s="45" t="str">
        <f>"1."&amp;COUNTA($A$9:A12)</f>
        <v>1.1</v>
      </c>
      <c r="B13" s="31"/>
      <c r="C13" s="65" t="s">
        <v>33</v>
      </c>
      <c r="D13" s="52"/>
      <c r="E13" s="31"/>
      <c r="F13" s="34"/>
      <c r="G13" s="34"/>
      <c r="H13" s="31"/>
    </row>
    <row r="14" spans="1:8" s="4" customFormat="1" ht="19.5" customHeight="1" x14ac:dyDescent="0.25">
      <c r="A14" s="45"/>
      <c r="B14" s="31"/>
      <c r="C14" s="55">
        <v>110</v>
      </c>
      <c r="D14" s="52" t="s">
        <v>5</v>
      </c>
      <c r="E14" s="31" t="s">
        <v>65</v>
      </c>
      <c r="F14" s="80"/>
      <c r="G14" s="80">
        <v>1000</v>
      </c>
      <c r="H14" s="45">
        <f t="shared" ref="H14:H16" si="0">E14*G14</f>
        <v>25000</v>
      </c>
    </row>
    <row r="15" spans="1:8" s="4" customFormat="1" ht="19.5" customHeight="1" x14ac:dyDescent="0.25">
      <c r="A15" s="45"/>
      <c r="B15" s="31"/>
      <c r="C15" s="55">
        <v>160</v>
      </c>
      <c r="D15" s="52" t="s">
        <v>5</v>
      </c>
      <c r="E15" s="31" t="s">
        <v>58</v>
      </c>
      <c r="F15" s="80"/>
      <c r="G15" s="80">
        <v>1100</v>
      </c>
      <c r="H15" s="45">
        <f t="shared" ref="H15" si="1">E15*G15</f>
        <v>11000</v>
      </c>
    </row>
    <row r="16" spans="1:8" s="4" customFormat="1" ht="19.5" customHeight="1" x14ac:dyDescent="0.25">
      <c r="A16" s="45"/>
      <c r="B16" s="31"/>
      <c r="C16" s="55">
        <v>200</v>
      </c>
      <c r="D16" s="52" t="s">
        <v>5</v>
      </c>
      <c r="E16" s="31" t="s">
        <v>57</v>
      </c>
      <c r="F16" s="80"/>
      <c r="G16" s="80">
        <v>1200</v>
      </c>
      <c r="H16" s="45">
        <f t="shared" si="0"/>
        <v>18000</v>
      </c>
    </row>
    <row r="17" spans="1:14" s="4" customFormat="1" ht="24" customHeight="1" x14ac:dyDescent="0.25">
      <c r="A17" s="45"/>
      <c r="B17" s="31"/>
      <c r="C17" s="55"/>
      <c r="D17" s="52"/>
      <c r="E17" s="31"/>
      <c r="F17" s="31"/>
      <c r="G17" s="31"/>
      <c r="H17" s="31"/>
    </row>
    <row r="18" spans="1:14" ht="25.5" x14ac:dyDescent="0.25">
      <c r="A18" s="45" t="str">
        <f>"1."&amp;COUNTA($A$9:A17)</f>
        <v>1.2</v>
      </c>
      <c r="B18" s="36"/>
      <c r="C18" s="64" t="s">
        <v>56</v>
      </c>
      <c r="D18" s="52"/>
      <c r="E18" s="32"/>
      <c r="F18" s="34"/>
      <c r="G18" s="34"/>
      <c r="H18" s="35"/>
    </row>
    <row r="19" spans="1:14" x14ac:dyDescent="0.25">
      <c r="A19" s="45"/>
      <c r="B19" s="36"/>
      <c r="C19" s="49"/>
      <c r="D19" s="52"/>
      <c r="E19" s="32"/>
      <c r="F19" s="34"/>
      <c r="G19" s="34"/>
      <c r="H19" s="35"/>
    </row>
    <row r="20" spans="1:14" x14ac:dyDescent="0.25">
      <c r="A20" s="45" t="str">
        <f>"1."&amp;COUNTA($A$9:A18)</f>
        <v>1.3</v>
      </c>
      <c r="B20" s="36"/>
      <c r="C20" s="50" t="s">
        <v>36</v>
      </c>
      <c r="D20" s="52" t="s">
        <v>5</v>
      </c>
      <c r="E20" s="32">
        <v>10</v>
      </c>
      <c r="F20" s="34"/>
      <c r="G20" s="34">
        <v>650</v>
      </c>
      <c r="H20" s="45">
        <f t="shared" ref="H20" si="2">E20*G20</f>
        <v>6500</v>
      </c>
    </row>
    <row r="21" spans="1:14" x14ac:dyDescent="0.25">
      <c r="A21" s="45"/>
      <c r="B21" s="36"/>
      <c r="C21" s="50"/>
      <c r="D21" s="52"/>
      <c r="E21" s="32"/>
      <c r="F21" s="34"/>
      <c r="G21" s="34"/>
      <c r="H21" s="35"/>
    </row>
    <row r="22" spans="1:14" x14ac:dyDescent="0.25">
      <c r="A22" s="45"/>
      <c r="B22" s="36"/>
      <c r="C22" s="50"/>
      <c r="D22" s="52"/>
      <c r="E22" s="32"/>
      <c r="F22" s="34"/>
      <c r="G22" s="34"/>
      <c r="H22" s="45"/>
      <c r="L22" s="44"/>
      <c r="M22" s="44"/>
      <c r="N22" s="44"/>
    </row>
    <row r="23" spans="1:14" ht="16.5" x14ac:dyDescent="0.25">
      <c r="A23" s="45"/>
      <c r="B23" s="36"/>
      <c r="C23" s="81" t="s">
        <v>37</v>
      </c>
      <c r="D23" s="52"/>
      <c r="E23" s="32"/>
      <c r="F23" s="34"/>
      <c r="G23" s="34"/>
      <c r="H23" s="35"/>
      <c r="L23" s="44"/>
      <c r="M23" s="44"/>
      <c r="N23" s="44"/>
    </row>
    <row r="24" spans="1:14" x14ac:dyDescent="0.25">
      <c r="A24" s="45"/>
      <c r="B24" s="36"/>
      <c r="C24" s="49"/>
      <c r="D24" s="52"/>
      <c r="E24" s="32"/>
      <c r="F24" s="34"/>
      <c r="G24" s="34"/>
      <c r="H24" s="35"/>
      <c r="L24" s="44"/>
      <c r="M24" s="44"/>
      <c r="N24" s="44"/>
    </row>
    <row r="25" spans="1:14" x14ac:dyDescent="0.25">
      <c r="A25" s="45"/>
      <c r="B25" s="36"/>
      <c r="C25" s="82" t="s">
        <v>38</v>
      </c>
      <c r="D25" s="83" t="s">
        <v>39</v>
      </c>
      <c r="E25" s="84">
        <v>31.2</v>
      </c>
      <c r="F25" s="34"/>
      <c r="G25" s="34">
        <v>400</v>
      </c>
      <c r="H25" s="45">
        <f t="shared" ref="H25:H32" si="3">E25*G25</f>
        <v>12480</v>
      </c>
      <c r="L25" s="44"/>
      <c r="M25" s="44"/>
      <c r="N25" s="44"/>
    </row>
    <row r="26" spans="1:14" x14ac:dyDescent="0.25">
      <c r="A26" s="45"/>
      <c r="B26" s="36"/>
      <c r="C26" s="82" t="s">
        <v>40</v>
      </c>
      <c r="D26" s="83" t="s">
        <v>41</v>
      </c>
      <c r="E26" s="84">
        <v>78</v>
      </c>
      <c r="F26" s="34"/>
      <c r="G26" s="34">
        <v>400</v>
      </c>
      <c r="H26" s="45">
        <f t="shared" si="3"/>
        <v>31200</v>
      </c>
      <c r="L26" s="44"/>
      <c r="M26" s="44"/>
      <c r="N26" s="44"/>
    </row>
    <row r="27" spans="1:14" x14ac:dyDescent="0.25">
      <c r="A27" s="45"/>
      <c r="B27" s="36"/>
      <c r="C27" s="82" t="s">
        <v>42</v>
      </c>
      <c r="D27" s="83" t="s">
        <v>41</v>
      </c>
      <c r="E27" s="84">
        <v>78</v>
      </c>
      <c r="F27" s="34"/>
      <c r="G27" s="34">
        <v>400</v>
      </c>
      <c r="H27" s="45">
        <f t="shared" si="3"/>
        <v>31200</v>
      </c>
      <c r="L27" s="44"/>
      <c r="M27" s="44"/>
      <c r="N27" s="44"/>
    </row>
    <row r="28" spans="1:14" x14ac:dyDescent="0.25">
      <c r="A28" s="45"/>
      <c r="B28" s="36"/>
      <c r="C28" s="82" t="s">
        <v>43</v>
      </c>
      <c r="D28" s="83" t="s">
        <v>39</v>
      </c>
      <c r="E28" s="84">
        <v>12.48</v>
      </c>
      <c r="F28" s="34"/>
      <c r="G28" s="34">
        <v>400</v>
      </c>
      <c r="H28" s="45">
        <f t="shared" si="3"/>
        <v>4992</v>
      </c>
      <c r="L28" s="44"/>
      <c r="M28" s="44"/>
      <c r="N28" s="44"/>
    </row>
    <row r="29" spans="1:14" x14ac:dyDescent="0.25">
      <c r="A29" s="45"/>
      <c r="B29" s="36"/>
      <c r="C29" s="82" t="s">
        <v>44</v>
      </c>
      <c r="D29" s="83" t="s">
        <v>39</v>
      </c>
      <c r="E29" s="84">
        <v>11.4</v>
      </c>
      <c r="F29" s="34"/>
      <c r="G29" s="34">
        <v>400</v>
      </c>
      <c r="H29" s="45">
        <f t="shared" si="3"/>
        <v>4560</v>
      </c>
      <c r="L29" s="44"/>
      <c r="M29" s="44"/>
      <c r="N29" s="44"/>
    </row>
    <row r="30" spans="1:14" x14ac:dyDescent="0.25">
      <c r="A30" s="45"/>
      <c r="B30" s="36"/>
      <c r="C30" s="82" t="s">
        <v>45</v>
      </c>
      <c r="D30" s="83" t="s">
        <v>39</v>
      </c>
      <c r="E30" s="84">
        <v>3</v>
      </c>
      <c r="F30" s="34"/>
      <c r="G30" s="34">
        <v>400</v>
      </c>
      <c r="H30" s="45">
        <f t="shared" si="3"/>
        <v>1200</v>
      </c>
      <c r="L30" s="44"/>
      <c r="M30" s="44"/>
      <c r="N30" s="44"/>
    </row>
    <row r="31" spans="1:14" x14ac:dyDescent="0.25">
      <c r="A31" s="45"/>
      <c r="B31" s="36"/>
      <c r="C31" s="82" t="s">
        <v>46</v>
      </c>
      <c r="D31" s="83" t="s">
        <v>39</v>
      </c>
      <c r="E31" s="84">
        <v>14.4</v>
      </c>
      <c r="F31" s="34"/>
      <c r="G31" s="34">
        <v>400</v>
      </c>
      <c r="H31" s="45">
        <f t="shared" si="3"/>
        <v>5760</v>
      </c>
      <c r="L31" s="44"/>
      <c r="M31" s="44"/>
      <c r="N31" s="44"/>
    </row>
    <row r="32" spans="1:14" x14ac:dyDescent="0.25">
      <c r="A32" s="45"/>
      <c r="B32" s="36"/>
      <c r="C32" s="82" t="s">
        <v>47</v>
      </c>
      <c r="D32" s="83" t="s">
        <v>41</v>
      </c>
      <c r="E32" s="84">
        <v>24</v>
      </c>
      <c r="F32" s="34"/>
      <c r="G32" s="34">
        <v>400</v>
      </c>
      <c r="H32" s="45">
        <f t="shared" si="3"/>
        <v>9600</v>
      </c>
      <c r="L32" s="44"/>
      <c r="M32" s="44"/>
      <c r="N32" s="44"/>
    </row>
    <row r="33" spans="1:14" x14ac:dyDescent="0.25">
      <c r="A33" s="45"/>
      <c r="B33" s="36"/>
      <c r="C33" s="50"/>
      <c r="D33" s="52"/>
      <c r="E33" s="32"/>
      <c r="F33" s="34"/>
      <c r="G33" s="34"/>
      <c r="H33" s="35"/>
      <c r="L33" s="44"/>
      <c r="M33" s="44"/>
      <c r="N33" s="44"/>
    </row>
    <row r="34" spans="1:14" x14ac:dyDescent="0.25">
      <c r="A34" s="45"/>
      <c r="B34" s="36"/>
      <c r="C34" s="50"/>
      <c r="D34" s="52"/>
      <c r="E34" s="32"/>
      <c r="F34" s="34"/>
      <c r="G34" s="34"/>
      <c r="H34" s="35"/>
      <c r="L34" s="44"/>
      <c r="M34" s="44"/>
      <c r="N34" s="44"/>
    </row>
    <row r="35" spans="1:14" x14ac:dyDescent="0.25">
      <c r="A35" s="26" t="s">
        <v>3</v>
      </c>
      <c r="B35" s="27"/>
      <c r="C35" s="38" t="s">
        <v>9</v>
      </c>
      <c r="D35" s="27"/>
      <c r="E35" s="28"/>
      <c r="F35" s="29"/>
      <c r="G35" s="29"/>
      <c r="H35" s="30"/>
      <c r="L35" s="44"/>
      <c r="M35" s="44"/>
      <c r="N35" s="44"/>
    </row>
    <row r="36" spans="1:14" x14ac:dyDescent="0.25">
      <c r="A36" s="54"/>
      <c r="B36" s="2"/>
      <c r="C36" s="37"/>
      <c r="D36" s="2"/>
      <c r="E36" s="18"/>
      <c r="F36" s="24"/>
      <c r="G36" s="24"/>
      <c r="H36" s="25"/>
      <c r="L36" s="44"/>
      <c r="M36" s="44"/>
      <c r="N36" s="44"/>
    </row>
    <row r="37" spans="1:14" x14ac:dyDescent="0.25">
      <c r="A37" s="45"/>
      <c r="B37" s="31"/>
      <c r="C37" s="50"/>
      <c r="D37" s="52"/>
      <c r="E37" s="31"/>
      <c r="F37" s="31"/>
      <c r="G37" s="31"/>
      <c r="H37" s="31"/>
      <c r="L37" s="44"/>
      <c r="M37" s="44"/>
      <c r="N37" s="44"/>
    </row>
    <row r="38" spans="1:14" ht="25.5" x14ac:dyDescent="0.25">
      <c r="A38" s="45"/>
      <c r="B38" s="31"/>
      <c r="C38" s="79" t="s">
        <v>34</v>
      </c>
      <c r="D38" s="52"/>
      <c r="E38" s="31"/>
      <c r="F38" s="31"/>
      <c r="G38" s="31"/>
      <c r="H38" s="31"/>
      <c r="L38" s="44"/>
      <c r="M38" s="44"/>
      <c r="N38" s="44"/>
    </row>
    <row r="39" spans="1:14" x14ac:dyDescent="0.25">
      <c r="A39" s="45"/>
      <c r="B39" s="31"/>
      <c r="C39" s="55">
        <v>110</v>
      </c>
      <c r="D39" s="52" t="s">
        <v>5</v>
      </c>
      <c r="E39" s="31" t="s">
        <v>28</v>
      </c>
      <c r="F39" s="34"/>
      <c r="G39" s="80">
        <v>790</v>
      </c>
      <c r="H39" s="45">
        <f t="shared" ref="H39" si="4">E39*G39</f>
        <v>1580</v>
      </c>
      <c r="L39" s="44"/>
      <c r="M39" s="44"/>
      <c r="N39" s="44"/>
    </row>
    <row r="40" spans="1:14" x14ac:dyDescent="0.25">
      <c r="A40" s="45"/>
      <c r="B40" s="31"/>
      <c r="C40" s="55">
        <v>125</v>
      </c>
      <c r="D40" s="52" t="s">
        <v>5</v>
      </c>
      <c r="E40" s="31" t="s">
        <v>28</v>
      </c>
      <c r="F40" s="34"/>
      <c r="G40" s="80">
        <v>810</v>
      </c>
      <c r="H40" s="45">
        <f t="shared" ref="H40:H41" si="5">E40*G40</f>
        <v>1620</v>
      </c>
      <c r="L40" s="44"/>
      <c r="M40" s="44"/>
      <c r="N40" s="44"/>
    </row>
    <row r="41" spans="1:14" x14ac:dyDescent="0.25">
      <c r="A41" s="45"/>
      <c r="B41" s="31"/>
      <c r="C41" s="55">
        <v>160</v>
      </c>
      <c r="D41" s="52" t="s">
        <v>5</v>
      </c>
      <c r="E41" s="31" t="s">
        <v>28</v>
      </c>
      <c r="F41" s="34"/>
      <c r="G41" s="80">
        <v>915</v>
      </c>
      <c r="H41" s="45">
        <f t="shared" si="5"/>
        <v>1830</v>
      </c>
      <c r="L41" s="44"/>
      <c r="M41" s="44"/>
      <c r="N41" s="44"/>
    </row>
    <row r="42" spans="1:14" x14ac:dyDescent="0.25">
      <c r="A42" s="31"/>
      <c r="B42" s="31"/>
      <c r="C42" s="46"/>
      <c r="D42" s="31"/>
      <c r="E42" s="31"/>
      <c r="F42" s="34"/>
      <c r="G42" s="34"/>
      <c r="H42" s="31"/>
      <c r="L42" s="44"/>
      <c r="M42" s="44"/>
      <c r="N42" s="44"/>
    </row>
    <row r="43" spans="1:14" x14ac:dyDescent="0.25">
      <c r="A43" s="31"/>
      <c r="B43" s="52"/>
      <c r="C43" s="50"/>
      <c r="D43" s="52"/>
      <c r="E43" s="32"/>
      <c r="F43" s="34"/>
      <c r="G43" s="34"/>
      <c r="H43" s="35"/>
      <c r="L43" s="44"/>
      <c r="M43" s="44"/>
      <c r="N43" s="44"/>
    </row>
    <row r="44" spans="1:14" ht="51" x14ac:dyDescent="0.25">
      <c r="A44" s="31"/>
      <c r="B44" s="52" t="s">
        <v>30</v>
      </c>
      <c r="C44" s="79" t="s">
        <v>35</v>
      </c>
      <c r="D44" s="52"/>
      <c r="E44" s="32"/>
      <c r="F44" s="34"/>
      <c r="G44" s="34"/>
      <c r="H44" s="35"/>
      <c r="L44" s="44"/>
      <c r="M44" s="44"/>
      <c r="N44" s="44"/>
    </row>
    <row r="45" spans="1:14" x14ac:dyDescent="0.25">
      <c r="A45" s="31"/>
      <c r="B45" s="52"/>
      <c r="C45" s="50" t="s">
        <v>31</v>
      </c>
      <c r="D45" s="52" t="s">
        <v>11</v>
      </c>
      <c r="E45" s="32">
        <v>1</v>
      </c>
      <c r="F45" s="34"/>
      <c r="G45" s="80">
        <v>5200</v>
      </c>
      <c r="H45" s="45">
        <f t="shared" ref="H45" si="6">E45*G45</f>
        <v>5200</v>
      </c>
      <c r="L45" s="44"/>
      <c r="M45" s="44"/>
      <c r="N45" s="44"/>
    </row>
    <row r="46" spans="1:14" x14ac:dyDescent="0.25">
      <c r="A46" s="31"/>
      <c r="B46" s="52"/>
      <c r="C46" s="50"/>
      <c r="D46" s="52"/>
      <c r="E46" s="32"/>
      <c r="F46" s="34"/>
      <c r="G46" s="34"/>
      <c r="H46" s="35"/>
      <c r="L46" s="44"/>
      <c r="M46" s="44"/>
      <c r="N46" s="44"/>
    </row>
    <row r="47" spans="1:14" x14ac:dyDescent="0.25">
      <c r="A47" s="31"/>
      <c r="B47" s="52"/>
      <c r="C47" s="79" t="s">
        <v>50</v>
      </c>
      <c r="D47" s="52"/>
      <c r="E47" s="32"/>
      <c r="F47" s="34"/>
      <c r="G47" s="34"/>
      <c r="H47" s="35"/>
      <c r="L47" s="44"/>
      <c r="M47" s="44"/>
      <c r="N47" s="44"/>
    </row>
    <row r="48" spans="1:14" x14ac:dyDescent="0.25">
      <c r="A48" s="31"/>
      <c r="B48" s="52"/>
      <c r="C48" s="50" t="s">
        <v>49</v>
      </c>
      <c r="D48" s="52" t="s">
        <v>11</v>
      </c>
      <c r="E48" s="32">
        <v>1</v>
      </c>
      <c r="F48" s="34"/>
      <c r="G48" s="80">
        <v>35000</v>
      </c>
      <c r="H48" s="45">
        <f t="shared" ref="H48" si="7">E48*G48</f>
        <v>35000</v>
      </c>
      <c r="L48" s="44"/>
      <c r="M48" s="44"/>
      <c r="N48" s="44"/>
    </row>
    <row r="49" spans="1:14" x14ac:dyDescent="0.25">
      <c r="A49" s="31"/>
      <c r="B49" s="52"/>
      <c r="C49" s="86"/>
      <c r="D49" s="52"/>
      <c r="E49" s="32"/>
      <c r="F49" s="34"/>
      <c r="G49" s="80"/>
      <c r="H49" s="45"/>
      <c r="L49" s="44"/>
      <c r="M49" s="44"/>
      <c r="N49" s="44"/>
    </row>
    <row r="50" spans="1:14" ht="25.5" x14ac:dyDescent="0.25">
      <c r="A50" s="31"/>
      <c r="B50" s="52"/>
      <c r="C50" s="87" t="s">
        <v>62</v>
      </c>
      <c r="D50" s="52" t="s">
        <v>11</v>
      </c>
      <c r="E50" s="32">
        <v>1</v>
      </c>
      <c r="F50" s="34"/>
      <c r="G50" s="80">
        <v>125000</v>
      </c>
      <c r="H50" s="45">
        <f t="shared" ref="H50" si="8">E50*G50</f>
        <v>125000</v>
      </c>
      <c r="L50" s="44"/>
      <c r="M50" s="44"/>
      <c r="N50" s="44"/>
    </row>
    <row r="51" spans="1:14" x14ac:dyDescent="0.25">
      <c r="A51" s="31"/>
      <c r="B51" s="52"/>
      <c r="C51" s="88"/>
      <c r="D51" s="52"/>
      <c r="E51" s="32"/>
      <c r="F51" s="34"/>
      <c r="G51" s="80"/>
      <c r="H51" s="45"/>
      <c r="L51" s="44"/>
      <c r="M51" s="44"/>
      <c r="N51" s="44"/>
    </row>
    <row r="52" spans="1:14" x14ac:dyDescent="0.25">
      <c r="A52" s="31"/>
      <c r="B52" s="52"/>
      <c r="C52" s="66" t="s">
        <v>51</v>
      </c>
      <c r="D52" s="52"/>
      <c r="E52" s="32"/>
      <c r="F52" s="34"/>
      <c r="G52" s="34"/>
      <c r="H52" s="35"/>
      <c r="L52" s="44"/>
      <c r="M52" s="44"/>
      <c r="N52" s="44"/>
    </row>
    <row r="53" spans="1:14" x14ac:dyDescent="0.25">
      <c r="A53" s="31"/>
      <c r="B53" s="52"/>
      <c r="C53" s="49"/>
      <c r="D53" s="52"/>
      <c r="E53" s="32"/>
      <c r="F53" s="34"/>
      <c r="G53" s="34"/>
      <c r="H53" s="35"/>
      <c r="L53" s="44"/>
      <c r="M53" s="44"/>
      <c r="N53" s="44"/>
    </row>
    <row r="54" spans="1:14" ht="25.5" x14ac:dyDescent="0.25">
      <c r="A54" s="31"/>
      <c r="B54" s="52"/>
      <c r="C54" s="87" t="s">
        <v>61</v>
      </c>
      <c r="D54" s="52" t="s">
        <v>11</v>
      </c>
      <c r="E54" s="32">
        <v>1</v>
      </c>
      <c r="F54" s="34"/>
      <c r="G54" s="80">
        <v>80000</v>
      </c>
      <c r="H54" s="45">
        <f t="shared" ref="H54" si="9">E54*G54</f>
        <v>80000</v>
      </c>
      <c r="L54" s="44"/>
      <c r="M54" s="44"/>
      <c r="N54" s="44"/>
    </row>
    <row r="55" spans="1:14" x14ac:dyDescent="0.25">
      <c r="A55" s="31"/>
      <c r="B55" s="52"/>
      <c r="C55" s="88"/>
      <c r="D55" s="52"/>
      <c r="E55" s="32"/>
      <c r="F55" s="34"/>
      <c r="G55" s="80"/>
      <c r="H55" s="45"/>
      <c r="L55" s="44"/>
      <c r="M55" s="44"/>
      <c r="N55" s="44"/>
    </row>
    <row r="56" spans="1:14" x14ac:dyDescent="0.25">
      <c r="A56" s="31"/>
      <c r="B56" s="52"/>
      <c r="C56" s="66" t="s">
        <v>52</v>
      </c>
      <c r="D56" s="52" t="s">
        <v>11</v>
      </c>
      <c r="E56" s="32">
        <v>1</v>
      </c>
      <c r="F56" s="34"/>
      <c r="G56" s="80">
        <v>35000</v>
      </c>
      <c r="H56" s="45">
        <f t="shared" ref="H56" si="10">E56*G56</f>
        <v>35000</v>
      </c>
      <c r="L56" s="44"/>
      <c r="M56" s="44"/>
      <c r="N56" s="44"/>
    </row>
    <row r="57" spans="1:14" x14ac:dyDescent="0.25">
      <c r="A57" s="31"/>
      <c r="B57" s="52"/>
      <c r="C57" s="49"/>
      <c r="D57" s="52"/>
      <c r="E57" s="32"/>
      <c r="F57" s="34"/>
      <c r="G57" s="34"/>
      <c r="H57" s="35"/>
      <c r="L57" s="44"/>
      <c r="M57" s="44"/>
      <c r="N57" s="44"/>
    </row>
    <row r="58" spans="1:14" ht="25.5" x14ac:dyDescent="0.25">
      <c r="A58" s="31"/>
      <c r="B58" s="52"/>
      <c r="C58" s="87" t="s">
        <v>63</v>
      </c>
      <c r="D58" s="52" t="s">
        <v>11</v>
      </c>
      <c r="E58" s="32">
        <v>1</v>
      </c>
      <c r="F58" s="34"/>
      <c r="G58" s="80">
        <v>150000</v>
      </c>
      <c r="H58" s="45">
        <f t="shared" ref="H58" si="11">E58*G58</f>
        <v>150000</v>
      </c>
      <c r="L58" s="44"/>
      <c r="M58" s="44"/>
      <c r="N58" s="44"/>
    </row>
    <row r="59" spans="1:14" x14ac:dyDescent="0.25">
      <c r="A59" s="31"/>
      <c r="B59" s="52"/>
      <c r="C59" s="88"/>
      <c r="D59" s="52"/>
      <c r="E59" s="32"/>
      <c r="F59" s="34"/>
      <c r="G59" s="80"/>
      <c r="H59" s="45"/>
      <c r="L59" s="44"/>
      <c r="M59" s="44"/>
      <c r="N59" s="44"/>
    </row>
    <row r="60" spans="1:14" x14ac:dyDescent="0.25">
      <c r="A60" s="31"/>
      <c r="B60" s="52"/>
      <c r="C60" s="66" t="s">
        <v>53</v>
      </c>
      <c r="D60" s="52" t="s">
        <v>11</v>
      </c>
      <c r="E60" s="32">
        <v>1</v>
      </c>
      <c r="F60" s="34"/>
      <c r="G60" s="80">
        <v>35000</v>
      </c>
      <c r="H60" s="45">
        <f t="shared" ref="H60" si="12">E60*G60</f>
        <v>35000</v>
      </c>
      <c r="L60" s="44"/>
      <c r="M60" s="44"/>
      <c r="N60" s="44"/>
    </row>
    <row r="61" spans="1:14" x14ac:dyDescent="0.25">
      <c r="A61" s="31"/>
      <c r="B61" s="52"/>
      <c r="C61" s="49"/>
      <c r="D61" s="52"/>
      <c r="E61" s="32"/>
      <c r="F61" s="34"/>
      <c r="G61" s="34"/>
      <c r="H61" s="35"/>
      <c r="L61" s="44"/>
      <c r="M61" s="44"/>
      <c r="N61" s="44"/>
    </row>
    <row r="62" spans="1:14" x14ac:dyDescent="0.25">
      <c r="A62" s="31"/>
      <c r="B62" s="52"/>
      <c r="C62" s="66" t="s">
        <v>54</v>
      </c>
      <c r="D62" s="52" t="s">
        <v>11</v>
      </c>
      <c r="E62" s="32">
        <v>2</v>
      </c>
      <c r="F62" s="34"/>
      <c r="G62" s="80">
        <v>35000</v>
      </c>
      <c r="H62" s="45">
        <f t="shared" ref="H62" si="13">E62*G62</f>
        <v>70000</v>
      </c>
      <c r="L62" s="44"/>
      <c r="M62" s="44"/>
      <c r="N62" s="44"/>
    </row>
    <row r="63" spans="1:14" x14ac:dyDescent="0.25">
      <c r="A63" s="31"/>
      <c r="B63" s="52"/>
      <c r="C63" s="49"/>
      <c r="D63" s="52"/>
      <c r="E63" s="32"/>
      <c r="F63" s="34"/>
      <c r="G63" s="34"/>
      <c r="H63" s="35"/>
      <c r="L63" s="44"/>
      <c r="M63" s="44"/>
      <c r="N63" s="44"/>
    </row>
    <row r="64" spans="1:14" ht="16.5" x14ac:dyDescent="0.25">
      <c r="A64" s="31"/>
      <c r="B64" s="52"/>
      <c r="C64" s="85" t="s">
        <v>37</v>
      </c>
      <c r="D64" s="52"/>
      <c r="E64" s="32"/>
      <c r="F64" s="34"/>
      <c r="G64" s="34"/>
      <c r="H64" s="35"/>
      <c r="L64" s="44"/>
      <c r="M64" s="44"/>
      <c r="N64" s="44"/>
    </row>
    <row r="65" spans="1:14" x14ac:dyDescent="0.25">
      <c r="A65" s="31"/>
      <c r="B65" s="52"/>
      <c r="C65" s="49"/>
      <c r="D65" s="52"/>
      <c r="E65" s="32"/>
      <c r="F65" s="34"/>
      <c r="G65" s="34"/>
      <c r="H65" s="35"/>
      <c r="L65" s="44"/>
      <c r="M65" s="44"/>
      <c r="N65" s="44"/>
    </row>
    <row r="66" spans="1:14" x14ac:dyDescent="0.25">
      <c r="A66" s="31"/>
      <c r="B66" s="52"/>
      <c r="C66" s="82" t="s">
        <v>38</v>
      </c>
      <c r="D66" s="83" t="s">
        <v>39</v>
      </c>
      <c r="E66" s="84">
        <v>5.2</v>
      </c>
      <c r="F66" s="34"/>
      <c r="G66" s="34">
        <v>400</v>
      </c>
      <c r="H66" s="45">
        <f t="shared" ref="H66:H73" si="14">E66*G66</f>
        <v>2080</v>
      </c>
      <c r="L66" s="44"/>
      <c r="M66" s="44"/>
      <c r="N66" s="44"/>
    </row>
    <row r="67" spans="1:14" x14ac:dyDescent="0.25">
      <c r="A67" s="31"/>
      <c r="B67" s="52"/>
      <c r="C67" s="82" t="s">
        <v>40</v>
      </c>
      <c r="D67" s="83" t="s">
        <v>41</v>
      </c>
      <c r="E67" s="84">
        <v>13</v>
      </c>
      <c r="F67" s="34"/>
      <c r="G67" s="34">
        <v>400</v>
      </c>
      <c r="H67" s="45">
        <f t="shared" si="14"/>
        <v>5200</v>
      </c>
      <c r="L67" s="44"/>
      <c r="M67" s="44"/>
      <c r="N67" s="44"/>
    </row>
    <row r="68" spans="1:14" x14ac:dyDescent="0.25">
      <c r="A68" s="31"/>
      <c r="B68" s="52"/>
      <c r="C68" s="82" t="s">
        <v>42</v>
      </c>
      <c r="D68" s="83" t="s">
        <v>41</v>
      </c>
      <c r="E68" s="84">
        <v>13</v>
      </c>
      <c r="F68" s="34"/>
      <c r="G68" s="34">
        <v>400</v>
      </c>
      <c r="H68" s="45">
        <f t="shared" si="14"/>
        <v>5200</v>
      </c>
      <c r="L68" s="44"/>
      <c r="M68" s="44"/>
      <c r="N68" s="44"/>
    </row>
    <row r="69" spans="1:14" x14ac:dyDescent="0.25">
      <c r="A69" s="31"/>
      <c r="B69" s="52"/>
      <c r="C69" s="82" t="s">
        <v>43</v>
      </c>
      <c r="D69" s="83" t="s">
        <v>39</v>
      </c>
      <c r="E69" s="84">
        <v>2.0299999999999998</v>
      </c>
      <c r="F69" s="34"/>
      <c r="G69" s="34">
        <v>400</v>
      </c>
      <c r="H69" s="45">
        <f t="shared" si="14"/>
        <v>811.99999999999989</v>
      </c>
      <c r="L69" s="44"/>
      <c r="M69" s="44"/>
      <c r="N69" s="44"/>
    </row>
    <row r="70" spans="1:14" x14ac:dyDescent="0.25">
      <c r="A70" s="31"/>
      <c r="B70" s="52"/>
      <c r="C70" s="82" t="s">
        <v>44</v>
      </c>
      <c r="D70" s="83" t="s">
        <v>39</v>
      </c>
      <c r="E70" s="84">
        <v>1.94</v>
      </c>
      <c r="F70" s="34"/>
      <c r="G70" s="34">
        <v>400</v>
      </c>
      <c r="H70" s="45">
        <f t="shared" si="14"/>
        <v>776</v>
      </c>
      <c r="L70" s="44"/>
      <c r="M70" s="44"/>
      <c r="N70" s="44"/>
    </row>
    <row r="71" spans="1:14" x14ac:dyDescent="0.25">
      <c r="A71" s="31"/>
      <c r="B71" s="52"/>
      <c r="C71" s="82" t="s">
        <v>45</v>
      </c>
      <c r="D71" s="83" t="s">
        <v>39</v>
      </c>
      <c r="E71" s="84">
        <v>0.5</v>
      </c>
      <c r="F71" s="34"/>
      <c r="G71" s="34">
        <v>400</v>
      </c>
      <c r="H71" s="45">
        <f t="shared" si="14"/>
        <v>200</v>
      </c>
      <c r="L71" s="44"/>
      <c r="M71" s="44"/>
      <c r="N71" s="44"/>
    </row>
    <row r="72" spans="1:14" x14ac:dyDescent="0.25">
      <c r="A72" s="31"/>
      <c r="B72" s="52"/>
      <c r="C72" s="82" t="s">
        <v>46</v>
      </c>
      <c r="D72" s="83" t="s">
        <v>39</v>
      </c>
      <c r="E72" s="84">
        <v>2.44</v>
      </c>
      <c r="F72" s="34"/>
      <c r="G72" s="34">
        <v>400</v>
      </c>
      <c r="H72" s="45">
        <f t="shared" si="14"/>
        <v>976</v>
      </c>
      <c r="L72" s="44"/>
      <c r="M72" s="44"/>
      <c r="N72" s="44"/>
    </row>
    <row r="73" spans="1:14" x14ac:dyDescent="0.25">
      <c r="A73" s="31"/>
      <c r="B73" s="52"/>
      <c r="C73" s="82" t="s">
        <v>47</v>
      </c>
      <c r="D73" s="83" t="s">
        <v>41</v>
      </c>
      <c r="E73" s="84">
        <v>4</v>
      </c>
      <c r="F73" s="34"/>
      <c r="G73" s="34">
        <v>400</v>
      </c>
      <c r="H73" s="45">
        <f t="shared" si="14"/>
        <v>1600</v>
      </c>
      <c r="L73" s="44"/>
      <c r="M73" s="44"/>
      <c r="N73" s="44"/>
    </row>
    <row r="74" spans="1:14" x14ac:dyDescent="0.25">
      <c r="A74" s="45"/>
      <c r="B74" s="36"/>
      <c r="C74" s="39"/>
      <c r="D74" s="52"/>
      <c r="E74" s="32"/>
      <c r="F74" s="34"/>
      <c r="G74" s="34"/>
      <c r="H74" s="35"/>
      <c r="L74" s="44"/>
      <c r="M74" s="44"/>
      <c r="N74" s="44"/>
    </row>
    <row r="75" spans="1:14" x14ac:dyDescent="0.25">
      <c r="A75" s="22"/>
      <c r="B75" s="2"/>
      <c r="C75" s="37"/>
      <c r="D75" s="2"/>
      <c r="E75" s="5"/>
      <c r="F75" s="34"/>
      <c r="G75" s="34"/>
      <c r="H75" s="25"/>
    </row>
    <row r="76" spans="1:14" x14ac:dyDescent="0.25">
      <c r="A76" s="72" t="s">
        <v>3</v>
      </c>
      <c r="B76" s="73"/>
      <c r="C76" s="74" t="s">
        <v>8</v>
      </c>
      <c r="D76" s="73"/>
      <c r="E76" s="75"/>
      <c r="F76" s="76"/>
      <c r="G76" s="76"/>
      <c r="H76" s="77"/>
    </row>
    <row r="77" spans="1:14" x14ac:dyDescent="0.25">
      <c r="A77" s="45"/>
      <c r="B77" s="36"/>
      <c r="C77" s="40"/>
      <c r="D77" s="36"/>
      <c r="E77" s="32"/>
      <c r="F77" s="34"/>
      <c r="G77" s="34"/>
      <c r="H77" s="35"/>
    </row>
    <row r="78" spans="1:14" x14ac:dyDescent="0.25">
      <c r="A78" s="45"/>
      <c r="B78" s="36"/>
      <c r="C78" s="39"/>
      <c r="D78" s="36"/>
      <c r="E78" s="32"/>
      <c r="F78" s="34"/>
      <c r="G78" s="34"/>
      <c r="H78" s="35"/>
    </row>
    <row r="79" spans="1:14" x14ac:dyDescent="0.25">
      <c r="A79" s="45"/>
      <c r="B79" s="36"/>
      <c r="C79" s="78" t="s">
        <v>10</v>
      </c>
      <c r="D79" s="52"/>
      <c r="E79" s="32"/>
      <c r="F79" s="34"/>
      <c r="G79" s="34"/>
      <c r="H79" s="35"/>
    </row>
    <row r="80" spans="1:14" x14ac:dyDescent="0.25">
      <c r="A80" s="45"/>
      <c r="B80" s="36"/>
      <c r="C80" s="50"/>
      <c r="D80" s="52"/>
      <c r="E80" s="32"/>
      <c r="F80" s="34"/>
      <c r="G80" s="34"/>
      <c r="H80" s="35"/>
    </row>
    <row r="81" spans="1:8" x14ac:dyDescent="0.25">
      <c r="A81" s="45"/>
      <c r="B81" s="36"/>
      <c r="C81" s="50"/>
      <c r="D81" s="52"/>
      <c r="E81" s="32"/>
      <c r="F81" s="34"/>
      <c r="G81" s="34"/>
      <c r="H81" s="35"/>
    </row>
    <row r="82" spans="1:8" x14ac:dyDescent="0.25">
      <c r="A82" s="45" t="str">
        <f>"2."&amp;COUNTA($A$76:A79)</f>
        <v>2.1</v>
      </c>
      <c r="B82" s="36"/>
      <c r="C82" s="56" t="s">
        <v>59</v>
      </c>
      <c r="D82" s="52"/>
      <c r="E82" s="32"/>
      <c r="F82" s="34"/>
      <c r="G82" s="34"/>
      <c r="H82" s="35"/>
    </row>
    <row r="83" spans="1:8" x14ac:dyDescent="0.25">
      <c r="A83" s="45"/>
      <c r="B83" s="36"/>
      <c r="C83" s="50"/>
      <c r="D83" s="52"/>
      <c r="E83" s="32"/>
      <c r="F83" s="34"/>
      <c r="G83" s="34"/>
      <c r="H83" s="35"/>
    </row>
    <row r="84" spans="1:8" x14ac:dyDescent="0.25">
      <c r="A84" s="45"/>
      <c r="B84" s="36"/>
      <c r="C84" s="50" t="s">
        <v>64</v>
      </c>
      <c r="D84" s="52" t="s">
        <v>5</v>
      </c>
      <c r="E84" s="32">
        <v>25</v>
      </c>
      <c r="F84" s="34"/>
      <c r="G84" s="34">
        <v>650</v>
      </c>
      <c r="H84" s="45">
        <f t="shared" ref="H84" si="15">E84*G84</f>
        <v>16250</v>
      </c>
    </row>
    <row r="85" spans="1:8" x14ac:dyDescent="0.25">
      <c r="A85" s="45"/>
      <c r="B85" s="36"/>
      <c r="C85" s="50" t="s">
        <v>60</v>
      </c>
      <c r="D85" s="52" t="s">
        <v>5</v>
      </c>
      <c r="E85" s="32">
        <v>25</v>
      </c>
      <c r="F85" s="34"/>
      <c r="G85" s="34">
        <v>800</v>
      </c>
      <c r="H85" s="45">
        <f t="shared" ref="H85" si="16">E85*G85</f>
        <v>20000</v>
      </c>
    </row>
    <row r="86" spans="1:8" x14ac:dyDescent="0.25">
      <c r="A86" s="45"/>
      <c r="B86" s="36"/>
      <c r="C86" s="50"/>
      <c r="D86" s="52"/>
      <c r="E86" s="32"/>
      <c r="F86" s="34"/>
      <c r="G86" s="34"/>
      <c r="H86" s="35"/>
    </row>
    <row r="87" spans="1:8" x14ac:dyDescent="0.25">
      <c r="A87" s="45"/>
      <c r="B87" s="52"/>
      <c r="C87" s="50"/>
      <c r="D87" s="52"/>
      <c r="E87" s="32"/>
      <c r="F87" s="34"/>
      <c r="G87" s="34"/>
      <c r="H87" s="35"/>
    </row>
    <row r="88" spans="1:8" x14ac:dyDescent="0.25">
      <c r="A88" s="67" t="s">
        <v>6</v>
      </c>
      <c r="B88" s="68"/>
      <c r="C88" s="69" t="s">
        <v>4</v>
      </c>
      <c r="D88" s="68"/>
      <c r="E88" s="70"/>
      <c r="F88" s="71"/>
      <c r="G88" s="71"/>
      <c r="H88" s="71"/>
    </row>
    <row r="89" spans="1:8" x14ac:dyDescent="0.25">
      <c r="A89" s="45"/>
      <c r="B89" s="36"/>
      <c r="C89" s="50" t="s">
        <v>27</v>
      </c>
      <c r="D89" s="52" t="s">
        <v>2</v>
      </c>
      <c r="E89" s="53">
        <v>1</v>
      </c>
      <c r="F89" s="34"/>
      <c r="G89" s="34">
        <v>15000</v>
      </c>
      <c r="H89" s="45">
        <f t="shared" ref="H89" si="17">E89*G89</f>
        <v>15000</v>
      </c>
    </row>
    <row r="90" spans="1:8" x14ac:dyDescent="0.25">
      <c r="A90" s="45"/>
      <c r="B90" s="36"/>
      <c r="C90" s="50" t="s">
        <v>21</v>
      </c>
      <c r="D90" s="52" t="s">
        <v>2</v>
      </c>
      <c r="E90" s="53">
        <v>1</v>
      </c>
      <c r="F90" s="34"/>
      <c r="G90" s="34">
        <v>10000</v>
      </c>
      <c r="H90" s="45">
        <f t="shared" ref="H90" si="18">E90*G90</f>
        <v>10000</v>
      </c>
    </row>
    <row r="91" spans="1:8" x14ac:dyDescent="0.25">
      <c r="A91" s="45"/>
      <c r="B91" s="36"/>
      <c r="C91" s="50" t="s">
        <v>22</v>
      </c>
      <c r="D91" s="52" t="s">
        <v>2</v>
      </c>
      <c r="E91" s="53">
        <v>1</v>
      </c>
      <c r="F91" s="34"/>
      <c r="G91" s="34">
        <v>6500</v>
      </c>
      <c r="H91" s="45">
        <f t="shared" ref="H91" si="19">E91*G91</f>
        <v>6500</v>
      </c>
    </row>
    <row r="92" spans="1:8" x14ac:dyDescent="0.25">
      <c r="A92" s="45"/>
      <c r="B92" s="36"/>
      <c r="C92" s="50" t="s">
        <v>23</v>
      </c>
      <c r="D92" s="52" t="s">
        <v>2</v>
      </c>
      <c r="E92" s="53">
        <v>1</v>
      </c>
      <c r="F92" s="34"/>
      <c r="G92" s="34">
        <v>15000</v>
      </c>
      <c r="H92" s="45">
        <f t="shared" ref="H92" si="20">E92*G92</f>
        <v>15000</v>
      </c>
    </row>
    <row r="93" spans="1:8" x14ac:dyDescent="0.25">
      <c r="A93" s="45"/>
      <c r="B93" s="36"/>
      <c r="C93" s="50" t="s">
        <v>24</v>
      </c>
      <c r="D93" s="52" t="s">
        <v>2</v>
      </c>
      <c r="E93" s="53">
        <v>1</v>
      </c>
      <c r="F93" s="34"/>
      <c r="G93" s="34">
        <v>10000</v>
      </c>
      <c r="H93" s="45">
        <f t="shared" ref="H93" si="21">E93*G93</f>
        <v>10000</v>
      </c>
    </row>
    <row r="94" spans="1:8" x14ac:dyDescent="0.25">
      <c r="A94" s="45"/>
      <c r="B94" s="36"/>
      <c r="C94" s="50" t="s">
        <v>25</v>
      </c>
      <c r="D94" s="52" t="s">
        <v>2</v>
      </c>
      <c r="E94" s="53">
        <v>1</v>
      </c>
      <c r="F94" s="34"/>
      <c r="G94" s="34">
        <v>12000</v>
      </c>
      <c r="H94" s="45">
        <f t="shared" ref="H94" si="22">E94*G94</f>
        <v>12000</v>
      </c>
    </row>
    <row r="95" spans="1:8" x14ac:dyDescent="0.25">
      <c r="A95" s="45"/>
      <c r="B95" s="36"/>
      <c r="C95" s="50" t="s">
        <v>26</v>
      </c>
      <c r="D95" s="52" t="s">
        <v>2</v>
      </c>
      <c r="E95" s="53">
        <v>1</v>
      </c>
      <c r="F95" s="34"/>
      <c r="G95" s="34">
        <v>5600</v>
      </c>
      <c r="H95" s="45">
        <f t="shared" ref="H95" si="23">E95*G95</f>
        <v>5600</v>
      </c>
    </row>
    <row r="96" spans="1:8" x14ac:dyDescent="0.25">
      <c r="A96" s="45"/>
      <c r="B96" s="36"/>
      <c r="C96" s="40"/>
      <c r="D96" s="36"/>
      <c r="E96" s="32"/>
      <c r="F96" s="33"/>
      <c r="G96" s="33"/>
      <c r="H96" s="35"/>
    </row>
    <row r="97" spans="1:8" x14ac:dyDescent="0.25">
      <c r="A97" s="45"/>
      <c r="B97" s="36"/>
      <c r="C97" s="39"/>
      <c r="D97" s="36"/>
      <c r="E97" s="32"/>
      <c r="F97" s="34"/>
      <c r="G97" s="34"/>
      <c r="H97" s="35">
        <f>SUM(H12:H96)</f>
        <v>828916</v>
      </c>
    </row>
    <row r="98" spans="1:8" x14ac:dyDescent="0.25">
      <c r="A98" s="45"/>
      <c r="B98" s="36"/>
      <c r="C98" s="39"/>
      <c r="D98" s="36"/>
      <c r="E98" s="32"/>
      <c r="F98" s="33"/>
      <c r="G98" s="34"/>
      <c r="H98" s="35"/>
    </row>
    <row r="99" spans="1:8" x14ac:dyDescent="0.25">
      <c r="A99" s="22"/>
      <c r="B99" s="2"/>
      <c r="C99" s="37"/>
      <c r="D99" s="2"/>
      <c r="E99" s="5"/>
      <c r="F99" s="23"/>
      <c r="G99" s="24"/>
      <c r="H99" s="25"/>
    </row>
  </sheetData>
  <mergeCells count="8">
    <mergeCell ref="C2:C4"/>
    <mergeCell ref="A7:H7"/>
    <mergeCell ref="A5:A6"/>
    <mergeCell ref="B5:B6"/>
    <mergeCell ref="C5:C6"/>
    <mergeCell ref="D5:D6"/>
    <mergeCell ref="E5:E6"/>
    <mergeCell ref="F5:F6"/>
  </mergeCells>
  <pageMargins left="0.23611111111111099" right="0.23611111111111099" top="0.74791666666666701" bottom="0.23611111111111099" header="0" footer="0.51180555555555496"/>
  <pageSetup paperSize="9" scale="72" firstPageNumber="0" fitToHeight="0" orientation="portrait" r:id="rId1"/>
  <headerFooter>
    <oddHeader>&amp;R&amp;P / &amp;N</oddHeader>
  </headerFooter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VÝKAZ VÝMĚR </vt:lpstr>
      <vt:lpstr>'VÝKAZ VÝMĚR '!Názvy_tisku</vt:lpstr>
      <vt:lpstr>'VÝKAZ VÝMĚR '!Oblast_tisku</vt:lpstr>
      <vt:lpstr>'VÝKAZ VÝMĚR '!Print_Titles_0</vt:lpstr>
      <vt:lpstr>'VÝKAZ VÝMĚR '!Print_Titles_0_0</vt:lpstr>
      <vt:lpstr>'VÝKAZ VÝMĚR '!Print_Titles_0_0_0</vt:lpstr>
      <vt:lpstr>'VÝKAZ VÝMĚR '!Print_Titles_0_0_0_0</vt:lpstr>
      <vt:lpstr>'VÝKAZ VÝMĚR '!Print_Titles_0_0_0_0_0</vt:lpstr>
      <vt:lpstr>'VÝKAZ VÝMĚR '!Print_Titles_0_0_0_0_0_0</vt:lpstr>
      <vt:lpstr>'VÝKAZ VÝMĚR '!Print_Titles_0_0_0_0_0_0_0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Chrást</dc:creator>
  <cp:lastModifiedBy>monik</cp:lastModifiedBy>
  <cp:revision>52</cp:revision>
  <cp:lastPrinted>2022-09-13T14:03:17Z</cp:lastPrinted>
  <dcterms:created xsi:type="dcterms:W3CDTF">2015-02-20T08:28:09Z</dcterms:created>
  <dcterms:modified xsi:type="dcterms:W3CDTF">2022-11-29T07:11:35Z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